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03_徳島庁舎\004　森林整備担当\003　林道関係\001　県営関係\02　工事データ\R7\02_生実八重地線八重地工区\02　設計関係\01　当初\06_工事費内訳書\"/>
    </mc:Choice>
  </mc:AlternateContent>
  <xr:revisionPtr revIDLastSave="0" documentId="13_ncr:1_{3FD50C12-425F-44E8-8FD5-5A1B047F3991}" xr6:coauthVersionLast="47" xr6:coauthVersionMax="47" xr10:uidLastSave="{00000000-0000-0000-0000-000000000000}"/>
  <bookViews>
    <workbookView xWindow="2868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工事費内訳書!$A$1:$G$182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工事費内訳書!$G$182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工事費内訳書!$I$182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0" i="59"/>
  <c r="G23" i="59"/>
  <c r="G27" i="59"/>
  <c r="G30" i="59"/>
  <c r="G36" i="59"/>
  <c r="G35" i="59" s="1"/>
  <c r="G34" i="59" s="1"/>
  <c r="G46" i="59"/>
  <c r="G45" i="59" s="1"/>
  <c r="G44" i="59" s="1"/>
  <c r="G51" i="59"/>
  <c r="G50" i="59" s="1"/>
  <c r="G49" i="59" s="1"/>
  <c r="G55" i="59"/>
  <c r="G54" i="59" s="1"/>
  <c r="G53" i="59" s="1"/>
  <c r="G58" i="59"/>
  <c r="G62" i="59"/>
  <c r="G57" i="59" s="1"/>
  <c r="G66" i="59"/>
  <c r="G71" i="59"/>
  <c r="G75" i="59"/>
  <c r="G82" i="59"/>
  <c r="G86" i="59"/>
  <c r="G114" i="59"/>
  <c r="G129" i="59"/>
  <c r="G81" i="59" s="1"/>
  <c r="G166" i="59"/>
  <c r="G168" i="59"/>
  <c r="G165" i="59" s="1"/>
  <c r="G170" i="59"/>
  <c r="G171" i="59"/>
  <c r="G176" i="59"/>
  <c r="G175" i="59" s="1"/>
  <c r="G178" i="59"/>
  <c r="G80" i="59" l="1"/>
  <c r="G12" i="59"/>
  <c r="G11" i="59" s="1"/>
  <c r="G10" i="59" s="1"/>
  <c r="G181" i="59" s="1"/>
  <c r="G182" i="59" s="1"/>
</calcChain>
</file>

<file path=xl/sharedStrings.xml><?xml version="1.0" encoding="utf-8"?>
<sst xmlns="http://schemas.openxmlformats.org/spreadsheetml/2006/main" count="359" uniqueCount="135">
  <si>
    <t>住　　　　所</t>
  </si>
  <si>
    <t>商号又は名称</t>
  </si>
  <si>
    <t>代 表 者 名</t>
  </si>
  <si>
    <t>工事費内訳書</t>
  </si>
  <si>
    <t>工 事 名</t>
  </si>
  <si>
    <t>Ｒ７徳林　林開生実八重地線八重地　上勝町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</si>
  <si>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</si>
  <si>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</si>
  <si>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</si>
  <si>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</si>
  <si>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</si>
  <si>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</si>
  <si>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</si>
  <si>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</si>
  <si>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</si>
  <si>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</si>
  <si>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</si>
  <si>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</si>
  <si>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地山掘削工（切取・片切）
_x000D_人力併用機械掘削,礫質土</t>
  </si>
  <si>
    <t>m3</t>
  </si>
  <si>
    <t>地山掘削工（切取・オープンカット）
_x000D_機械掘削,礫質土</t>
  </si>
  <si>
    <t>掘削土積込
_x000D_機械積込,礫質土</t>
  </si>
  <si>
    <t>機械切土法面整形
_x000D_礫質土</t>
  </si>
  <si>
    <t>㎡</t>
  </si>
  <si>
    <t>盛土
_x000D_</t>
  </si>
  <si>
    <t>機械盛土
_x000D_路床</t>
  </si>
  <si>
    <t>機械盛土
_x000D_路体</t>
  </si>
  <si>
    <t>土羽工
_x000D_</t>
  </si>
  <si>
    <t>盛土法面整形（削取り整形）
_x000D_礫質土,機械使用</t>
  </si>
  <si>
    <t>植生シート工
_x000D_</t>
  </si>
  <si>
    <t>木柵工
_x000D_</t>
  </si>
  <si>
    <t>ｍ</t>
  </si>
  <si>
    <t>捨土
_x000D_</t>
  </si>
  <si>
    <t>機械運搬
_x000D_礫質土,L=1.0km</t>
  </si>
  <si>
    <t>敷均し締固め
_x000D_</t>
  </si>
  <si>
    <t>盛土法面整形(削取り整形)
_x000D_礫質土,機械使用</t>
  </si>
  <si>
    <t>丸太筋工(皮剥無　先端加工有　2本筋工)
_x000D_</t>
  </si>
  <si>
    <t>路面工
_x000D_</t>
  </si>
  <si>
    <t>コンクリート路面工
_x000D_</t>
  </si>
  <si>
    <t>コンクリート路面工
_x000D_厚さ15cm,W/C≦60%,18-8-40</t>
  </si>
  <si>
    <t>溶接金網敷設工
_x000D_φ6.0×150×150</t>
  </si>
  <si>
    <t>舗装止め丸太工(1段)
_x000D_</t>
  </si>
  <si>
    <t>型枠
_x000D_均しｺﾝｸﾘｰﾄ</t>
  </si>
  <si>
    <t>溝形鋼
_x000D_厚6×幅65×高125mm,13.4kg/m</t>
  </si>
  <si>
    <t>kg</t>
  </si>
  <si>
    <t>目地板
_x000D_瀝青繊維質目地板 t=10mm</t>
  </si>
  <si>
    <t>不陸整正
_x000D_</t>
  </si>
  <si>
    <t>法面保護工
_x000D_</t>
  </si>
  <si>
    <t>植生マット工（腐食型）アンカー仕様L=300
_x000D_亀甲金網ヤシ繊維マットW=1.0mL=10m</t>
  </si>
  <si>
    <t>丸太伏工(SL=2m)
_x000D_</t>
  </si>
  <si>
    <t>道路付属施設工
_x000D_</t>
  </si>
  <si>
    <t>視線誘導杭
_x000D_土中用(反射テープ使用)</t>
  </si>
  <si>
    <t>本</t>
  </si>
  <si>
    <t>仮設工
_x000D_</t>
  </si>
  <si>
    <t>落石防護柵工
_x000D_</t>
  </si>
  <si>
    <t>切土　軟岩（Ⅰ）A
_x000D_</t>
  </si>
  <si>
    <t>掘削土積込
_x000D_機械積込,軟岩(Ⅰ)A</t>
  </si>
  <si>
    <t>機械切土法面整形
_x000D_軟岩(Ⅰ)A</t>
  </si>
  <si>
    <t>機械運搬
_x000D_礫質土,L=0.04km</t>
  </si>
  <si>
    <t>機械運搬
_x000D_軟岩(Ⅰ)A,L=0.04km</t>
  </si>
  <si>
    <t>機械運搬
_x000D_礫質土,L=0.07km</t>
  </si>
  <si>
    <t>機械運搬
_x000D_軟岩(Ⅰ)A,L=0.07km</t>
  </si>
  <si>
    <t>支障木処理工
_x000D_</t>
  </si>
  <si>
    <t>伐採費
_x000D_</t>
  </si>
  <si>
    <t>伐採費（本線）
_x000D_ヒノキ</t>
  </si>
  <si>
    <t>ヒノキ　伐採費
_x000D_胸高直径　13cm</t>
  </si>
  <si>
    <t>ヒノキ　伐採費
_x000D_胸高直径　25cm</t>
  </si>
  <si>
    <t>ヒノキ　伐採費
_x000D_胸高直径　29cm</t>
  </si>
  <si>
    <t>伐採費（本線）
_x000D_スギ</t>
  </si>
  <si>
    <t>スギ　伐採費
_x000D_胸高直径　16cm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</si>
  <si>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</si>
  <si>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</si>
  <si>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</si>
  <si>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</si>
  <si>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</si>
  <si>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</si>
  <si>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</si>
  <si>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</si>
  <si>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</si>
  <si>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</si>
  <si>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</si>
  <si>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</si>
  <si>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</si>
  <si>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</si>
  <si>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</si>
  <si>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</si>
  <si>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</si>
  <si>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</si>
  <si>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</si>
  <si>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</si>
  <si>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</si>
  <si>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</si>
  <si>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40cm</t>
  </si>
  <si>
    <t>スギ　伐採費
_x000D_胸高直径　41cm</t>
  </si>
  <si>
    <t>スギ　伐採費
_x000D_胸高直径　43cm</t>
  </si>
  <si>
    <t>スギ　伐採費
_x000D_胸高直径　44cm</t>
  </si>
  <si>
    <t>伐採費（作業道）
_x000D_ヒノキ</t>
  </si>
  <si>
    <t>ヒノキ　伐採費
_x000D_胸高直径　11cm</t>
  </si>
  <si>
    <t>ヒノキ　伐採費
_x000D_胸高直径　12cm</t>
  </si>
  <si>
    <t>ヒノキ　伐採費
_x000D_胸高直径　14cm</t>
  </si>
  <si>
    <t>ヒノキ　伐採費
_x000D_胸高直径　15cm</t>
  </si>
  <si>
    <t>ヒノキ　伐採費
_x000D_胸高直径　16cm</t>
  </si>
  <si>
    <t>ヒノキ　伐採費
_x000D_胸高直径　17cm</t>
  </si>
  <si>
    <t>ヒノキ　伐採費
_x000D_胸高直径　19cm</t>
  </si>
  <si>
    <t>ヒノキ　伐採費
_x000D_胸高直径　20cm</t>
  </si>
  <si>
    <t>ヒノキ　伐採費
_x000D_胸高直径　22cm</t>
  </si>
  <si>
    <t>ヒノキ　伐採費
_x000D_胸高直径　23cm</t>
  </si>
  <si>
    <t>ヒノキ　伐採費
_x000D_胸高直径　27cm</t>
  </si>
  <si>
    <t>ヒノキ　伐採費
_x000D_胸高直径　28cm</t>
  </si>
  <si>
    <t>伐採費（作業道）
_x000D_スギ</t>
  </si>
  <si>
    <t>スギ　伐採費
_x000D_胸高直径　12cm</t>
  </si>
  <si>
    <t>スギ　伐採費
_x000D_胸高直径　13cm</t>
  </si>
  <si>
    <t>スギ　伐採費
_x000D_胸高直径　14cm</t>
  </si>
  <si>
    <t>スギ　伐採費
_x000D_胸高直径　15cm</t>
  </si>
  <si>
    <t>スギ　伐採費
_x000D_胸高直径　39cm</t>
  </si>
  <si>
    <t>スギ　伐採費
_x000D_胸高直径　42cm</t>
  </si>
  <si>
    <t>スギ　伐採費
_x000D_胸高直径　47cm</t>
  </si>
  <si>
    <t>スギ　伐採費
_x000D_胸高直径　53cm</t>
  </si>
  <si>
    <t>枝条片付
_x000D_</t>
  </si>
  <si>
    <t>枝条片付
_x000D_１種</t>
  </si>
  <si>
    <t>根株処理
_x000D_</t>
  </si>
  <si>
    <t>木材チップ化
_x000D_投入・破砕・チップ材仮置き</t>
  </si>
  <si>
    <t>機械運搬 
_x000D_根株,L=1.0km</t>
  </si>
  <si>
    <t>機械運搬
_x000D_根株,L=0.07km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</si>
  <si>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</si>
  <si>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</si>
  <si>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</si>
  <si>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</si>
  <si>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</si>
  <si>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</si>
  <si>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</si>
  <si>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</si>
  <si>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</si>
  <si>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 xml:space="preserve">敷均し締固め
</t>
    <phoneticPr fontId="7"/>
  </si>
  <si>
    <t>地山掘削工（切取・片切）
人力併用機械掘削,軟岩（Ⅰ）A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</si>
</sst>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84"/>
  <sheetViews>
    <sheetView showGridLines="0" tabSelected="1" topLeftCell="A56" zoomScaleNormal="100" zoomScaleSheetLayoutView="100" workbookViewId="0">
      <selection activeCell="M59" sqref="M59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+G11+G175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+G13+G34+G44+G49+G53+G80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+G15+G20+G23+G27+G30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18</v>
      </c>
      <c r="E16" s="10" t="s">
        <v>19</v>
      </c>
      <c r="F16" s="11">
        <v>353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20</v>
      </c>
      <c r="E17" s="10" t="s">
        <v>19</v>
      </c>
      <c r="F17" s="11">
        <v>281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19</v>
      </c>
      <c r="F18" s="11">
        <v>532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23</v>
      </c>
      <c r="F19" s="11">
        <v>229.2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24</v>
      </c>
      <c r="E20" s="10" t="s">
        <v>13</v>
      </c>
      <c r="F20" s="11">
        <v>1</v>
      </c>
      <c r="G20" s="12">
        <f>+G21+G22</f>
        <v>0</v>
      </c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19</v>
      </c>
      <c r="F21" s="11">
        <v>53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26</v>
      </c>
      <c r="E22" s="10" t="s">
        <v>19</v>
      </c>
      <c r="F22" s="11">
        <v>18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27</v>
      </c>
      <c r="E23" s="10" t="s">
        <v>13</v>
      </c>
      <c r="F23" s="11">
        <v>1</v>
      </c>
      <c r="G23" s="12">
        <f>+G24+G25+G26</f>
        <v>0</v>
      </c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28</v>
      </c>
      <c r="E24" s="10" t="s">
        <v>23</v>
      </c>
      <c r="F24" s="11">
        <v>98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29</v>
      </c>
      <c r="E25" s="10" t="s">
        <v>23</v>
      </c>
      <c r="F25" s="11">
        <v>98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30</v>
      </c>
      <c r="E26" s="10" t="s">
        <v>31</v>
      </c>
      <c r="F26" s="11">
        <v>36.5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32</v>
      </c>
      <c r="E27" s="10" t="s">
        <v>13</v>
      </c>
      <c r="F27" s="11">
        <v>1</v>
      </c>
      <c r="G27" s="12">
        <f>+G28+G29</f>
        <v>0</v>
      </c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33</v>
      </c>
      <c r="E28" s="10" t="s">
        <v>19</v>
      </c>
      <c r="F28" s="11">
        <v>532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34</v>
      </c>
      <c r="E29" s="10" t="s">
        <v>19</v>
      </c>
      <c r="F29" s="11">
        <v>532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27</v>
      </c>
      <c r="E30" s="10" t="s">
        <v>13</v>
      </c>
      <c r="F30" s="11">
        <v>1</v>
      </c>
      <c r="G30" s="12">
        <f>+G31+G32+G33</f>
        <v>0</v>
      </c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35</v>
      </c>
      <c r="E31" s="10" t="s">
        <v>23</v>
      </c>
      <c r="F31" s="11">
        <v>567.29999999999995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29</v>
      </c>
      <c r="E32" s="10" t="s">
        <v>23</v>
      </c>
      <c r="F32" s="11">
        <v>567.29999999999995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36</v>
      </c>
      <c r="E33" s="10" t="s">
        <v>31</v>
      </c>
      <c r="F33" s="11">
        <v>155.4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33" t="s">
        <v>37</v>
      </c>
      <c r="C34" s="33"/>
      <c r="D34" s="34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>
        <v>2</v>
      </c>
    </row>
    <row r="35" spans="1:10" ht="42" customHeight="1" x14ac:dyDescent="0.15">
      <c r="A35" s="15"/>
      <c r="B35" s="16"/>
      <c r="C35" s="33" t="s">
        <v>37</v>
      </c>
      <c r="D35" s="34"/>
      <c r="E35" s="10" t="s">
        <v>13</v>
      </c>
      <c r="F35" s="11">
        <v>1</v>
      </c>
      <c r="G35" s="12">
        <f>+G36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16"/>
      <c r="D36" s="17" t="s">
        <v>38</v>
      </c>
      <c r="E36" s="10" t="s">
        <v>13</v>
      </c>
      <c r="F36" s="11">
        <v>1</v>
      </c>
      <c r="G36" s="12">
        <f>+G37+G38+G39+G40+G41+G42+G43</f>
        <v>0</v>
      </c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39</v>
      </c>
      <c r="E37" s="10" t="s">
        <v>23</v>
      </c>
      <c r="F37" s="11">
        <v>399.1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40</v>
      </c>
      <c r="E38" s="10" t="s">
        <v>23</v>
      </c>
      <c r="F38" s="11">
        <v>376.9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41</v>
      </c>
      <c r="E39" s="10" t="s">
        <v>31</v>
      </c>
      <c r="F39" s="11">
        <v>125.9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42</v>
      </c>
      <c r="E40" s="10" t="s">
        <v>23</v>
      </c>
      <c r="F40" s="11">
        <v>0.7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43</v>
      </c>
      <c r="E41" s="10" t="s">
        <v>44</v>
      </c>
      <c r="F41" s="11">
        <v>562.79999999999995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45</v>
      </c>
      <c r="E42" s="10" t="s">
        <v>23</v>
      </c>
      <c r="F42" s="11">
        <v>3.8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46</v>
      </c>
      <c r="E43" s="10" t="s">
        <v>23</v>
      </c>
      <c r="F43" s="11">
        <v>399.1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33" t="s">
        <v>47</v>
      </c>
      <c r="C44" s="33"/>
      <c r="D44" s="34"/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2</v>
      </c>
    </row>
    <row r="45" spans="1:10" ht="42" customHeight="1" x14ac:dyDescent="0.15">
      <c r="A45" s="15"/>
      <c r="B45" s="16"/>
      <c r="C45" s="33" t="s">
        <v>47</v>
      </c>
      <c r="D45" s="34"/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3</v>
      </c>
    </row>
    <row r="46" spans="1:10" ht="42" customHeight="1" x14ac:dyDescent="0.15">
      <c r="A46" s="15"/>
      <c r="B46" s="16"/>
      <c r="C46" s="16"/>
      <c r="D46" s="17" t="s">
        <v>47</v>
      </c>
      <c r="E46" s="10" t="s">
        <v>13</v>
      </c>
      <c r="F46" s="11">
        <v>1</v>
      </c>
      <c r="G46" s="12">
        <f>+G47+G48</f>
        <v>0</v>
      </c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48</v>
      </c>
      <c r="E47" s="10" t="s">
        <v>23</v>
      </c>
      <c r="F47" s="11">
        <v>50.3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49</v>
      </c>
      <c r="E48" s="10" t="s">
        <v>31</v>
      </c>
      <c r="F48" s="11">
        <v>61.8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33" t="s">
        <v>50</v>
      </c>
      <c r="C49" s="33"/>
      <c r="D49" s="34"/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2</v>
      </c>
    </row>
    <row r="50" spans="1:10" ht="42" customHeight="1" x14ac:dyDescent="0.15">
      <c r="A50" s="15"/>
      <c r="B50" s="16"/>
      <c r="C50" s="33" t="s">
        <v>50</v>
      </c>
      <c r="D50" s="34"/>
      <c r="E50" s="10" t="s">
        <v>13</v>
      </c>
      <c r="F50" s="11">
        <v>1</v>
      </c>
      <c r="G50" s="12">
        <f>+G51</f>
        <v>0</v>
      </c>
      <c r="H50" s="13"/>
      <c r="I50" s="14">
        <v>41</v>
      </c>
      <c r="J50" s="14">
        <v>3</v>
      </c>
    </row>
    <row r="51" spans="1:10" ht="42" customHeight="1" x14ac:dyDescent="0.15">
      <c r="A51" s="15"/>
      <c r="B51" s="16"/>
      <c r="C51" s="16"/>
      <c r="D51" s="17" t="s">
        <v>50</v>
      </c>
      <c r="E51" s="10" t="s">
        <v>13</v>
      </c>
      <c r="F51" s="11">
        <v>1</v>
      </c>
      <c r="G51" s="12">
        <f>+G52</f>
        <v>0</v>
      </c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51</v>
      </c>
      <c r="E52" s="10" t="s">
        <v>52</v>
      </c>
      <c r="F52" s="11">
        <v>19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33" t="s">
        <v>53</v>
      </c>
      <c r="C53" s="33"/>
      <c r="D53" s="34"/>
      <c r="E53" s="10" t="s">
        <v>13</v>
      </c>
      <c r="F53" s="11">
        <v>1</v>
      </c>
      <c r="G53" s="12">
        <f>+G54+G57</f>
        <v>0</v>
      </c>
      <c r="H53" s="13"/>
      <c r="I53" s="14">
        <v>44</v>
      </c>
      <c r="J53" s="14">
        <v>2</v>
      </c>
    </row>
    <row r="54" spans="1:10" ht="42" customHeight="1" x14ac:dyDescent="0.15">
      <c r="A54" s="15"/>
      <c r="B54" s="16"/>
      <c r="C54" s="33" t="s">
        <v>53</v>
      </c>
      <c r="D54" s="34"/>
      <c r="E54" s="10" t="s">
        <v>13</v>
      </c>
      <c r="F54" s="11">
        <v>1</v>
      </c>
      <c r="G54" s="12">
        <f>+G55</f>
        <v>0</v>
      </c>
      <c r="H54" s="13"/>
      <c r="I54" s="14">
        <v>45</v>
      </c>
      <c r="J54" s="14">
        <v>3</v>
      </c>
    </row>
    <row r="55" spans="1:10" ht="42" customHeight="1" x14ac:dyDescent="0.15">
      <c r="A55" s="15"/>
      <c r="B55" s="16"/>
      <c r="C55" s="16"/>
      <c r="D55" s="17" t="s">
        <v>53</v>
      </c>
      <c r="E55" s="10" t="s">
        <v>13</v>
      </c>
      <c r="F55" s="11">
        <v>1</v>
      </c>
      <c r="G55" s="12">
        <f>+G56</f>
        <v>0</v>
      </c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54</v>
      </c>
      <c r="E56" s="10" t="s">
        <v>31</v>
      </c>
      <c r="F56" s="11">
        <v>56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33" t="s">
        <v>53</v>
      </c>
      <c r="D57" s="34"/>
      <c r="E57" s="10" t="s">
        <v>13</v>
      </c>
      <c r="F57" s="11">
        <v>1</v>
      </c>
      <c r="G57" s="12">
        <f>+G58+G62+G66+G71+G75</f>
        <v>0</v>
      </c>
      <c r="H57" s="13"/>
      <c r="I57" s="14">
        <v>48</v>
      </c>
      <c r="J57" s="14">
        <v>3</v>
      </c>
    </row>
    <row r="58" spans="1:10" ht="42" customHeight="1" x14ac:dyDescent="0.15">
      <c r="A58" s="15"/>
      <c r="B58" s="16"/>
      <c r="C58" s="16"/>
      <c r="D58" s="17" t="s">
        <v>17</v>
      </c>
      <c r="E58" s="10" t="s">
        <v>13</v>
      </c>
      <c r="F58" s="11">
        <v>1</v>
      </c>
      <c r="G58" s="12">
        <f>+G59+G60+G61</f>
        <v>0</v>
      </c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18</v>
      </c>
      <c r="E59" s="10" t="s">
        <v>19</v>
      </c>
      <c r="F59" s="11">
        <v>251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21</v>
      </c>
      <c r="E60" s="10" t="s">
        <v>19</v>
      </c>
      <c r="F60" s="11">
        <v>127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22</v>
      </c>
      <c r="E61" s="10" t="s">
        <v>23</v>
      </c>
      <c r="F61" s="11">
        <v>157.4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55</v>
      </c>
      <c r="E62" s="10" t="s">
        <v>13</v>
      </c>
      <c r="F62" s="11">
        <v>1</v>
      </c>
      <c r="G62" s="12">
        <f>+G63+G64+G65</f>
        <v>0</v>
      </c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134</v>
      </c>
      <c r="E63" s="10" t="s">
        <v>19</v>
      </c>
      <c r="F63" s="11">
        <v>183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56</v>
      </c>
      <c r="E64" s="10" t="s">
        <v>19</v>
      </c>
      <c r="F64" s="11">
        <v>93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57</v>
      </c>
      <c r="E65" s="10" t="s">
        <v>23</v>
      </c>
      <c r="F65" s="11">
        <v>119.9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24</v>
      </c>
      <c r="E66" s="10" t="s">
        <v>13</v>
      </c>
      <c r="F66" s="11">
        <v>1</v>
      </c>
      <c r="G66" s="12">
        <f>+G67+G68+G69+G70</f>
        <v>0</v>
      </c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25</v>
      </c>
      <c r="E67" s="10" t="s">
        <v>19</v>
      </c>
      <c r="F67" s="11">
        <v>58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26</v>
      </c>
      <c r="E68" s="10" t="s">
        <v>19</v>
      </c>
      <c r="F68" s="11">
        <v>271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58</v>
      </c>
      <c r="E69" s="10" t="s">
        <v>19</v>
      </c>
      <c r="F69" s="11">
        <v>79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59</v>
      </c>
      <c r="E70" s="10" t="s">
        <v>19</v>
      </c>
      <c r="F70" s="11">
        <v>58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32</v>
      </c>
      <c r="E71" s="10" t="s">
        <v>13</v>
      </c>
      <c r="F71" s="11">
        <v>1</v>
      </c>
      <c r="G71" s="12">
        <f>+G72+G73+G74</f>
        <v>0</v>
      </c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60</v>
      </c>
      <c r="E72" s="10" t="s">
        <v>19</v>
      </c>
      <c r="F72" s="11">
        <v>48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61</v>
      </c>
      <c r="E73" s="10" t="s">
        <v>19</v>
      </c>
      <c r="F73" s="11">
        <v>35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133</v>
      </c>
      <c r="E74" s="10" t="s">
        <v>19</v>
      </c>
      <c r="F74" s="11">
        <v>83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27</v>
      </c>
      <c r="E75" s="10" t="s">
        <v>13</v>
      </c>
      <c r="F75" s="11">
        <v>1</v>
      </c>
      <c r="G75" s="12">
        <f>+G76+G77+G78+G79</f>
        <v>0</v>
      </c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28</v>
      </c>
      <c r="E76" s="10" t="s">
        <v>23</v>
      </c>
      <c r="F76" s="11">
        <v>339.3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29</v>
      </c>
      <c r="E77" s="10" t="s">
        <v>23</v>
      </c>
      <c r="F77" s="11">
        <v>339.3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30</v>
      </c>
      <c r="E78" s="10" t="s">
        <v>31</v>
      </c>
      <c r="F78" s="11">
        <v>10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51</v>
      </c>
      <c r="E79" s="10" t="s">
        <v>52</v>
      </c>
      <c r="F79" s="11">
        <v>20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33" t="s">
        <v>62</v>
      </c>
      <c r="C80" s="33"/>
      <c r="D80" s="34"/>
      <c r="E80" s="10" t="s">
        <v>13</v>
      </c>
      <c r="F80" s="11">
        <v>1</v>
      </c>
      <c r="G80" s="12">
        <f>+G81+G165+G170</f>
        <v>0</v>
      </c>
      <c r="H80" s="13"/>
      <c r="I80" s="14">
        <v>71</v>
      </c>
      <c r="J80" s="14">
        <v>2</v>
      </c>
    </row>
    <row r="81" spans="1:10" ht="42" customHeight="1" x14ac:dyDescent="0.15">
      <c r="A81" s="15"/>
      <c r="B81" s="16"/>
      <c r="C81" s="33" t="s">
        <v>63</v>
      </c>
      <c r="D81" s="34"/>
      <c r="E81" s="10" t="s">
        <v>13</v>
      </c>
      <c r="F81" s="11">
        <v>1</v>
      </c>
      <c r="G81" s="12">
        <f>+G82+G86+G114+G129</f>
        <v>0</v>
      </c>
      <c r="H81" s="13"/>
      <c r="I81" s="14">
        <v>72</v>
      </c>
      <c r="J81" s="14">
        <v>3</v>
      </c>
    </row>
    <row r="82" spans="1:10" ht="42" customHeight="1" x14ac:dyDescent="0.15">
      <c r="A82" s="15"/>
      <c r="B82" s="16"/>
      <c r="C82" s="16"/>
      <c r="D82" s="17" t="s">
        <v>64</v>
      </c>
      <c r="E82" s="10" t="s">
        <v>13</v>
      </c>
      <c r="F82" s="11">
        <v>1</v>
      </c>
      <c r="G82" s="12">
        <f>+G83+G84+G85</f>
        <v>0</v>
      </c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65</v>
      </c>
      <c r="E83" s="10" t="s">
        <v>52</v>
      </c>
      <c r="F83" s="11">
        <v>1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66</v>
      </c>
      <c r="E84" s="10" t="s">
        <v>52</v>
      </c>
      <c r="F84" s="11">
        <v>1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67</v>
      </c>
      <c r="E85" s="10" t="s">
        <v>52</v>
      </c>
      <c r="F85" s="11">
        <v>2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68</v>
      </c>
      <c r="E86" s="10" t="s">
        <v>13</v>
      </c>
      <c r="F86" s="11">
        <v>1</v>
      </c>
      <c r="G86" s="12">
        <f>+G87+G88+G89+G90+G91+G92+G93+G94+G95+G96+G97+G98+G99+G100+G101+G102+G103+G104+G105+G106+G107+G108+G109+G110+G111+G112+G113</f>
        <v>0</v>
      </c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69</v>
      </c>
      <c r="E87" s="10" t="s">
        <v>52</v>
      </c>
      <c r="F87" s="11">
        <v>1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17" t="s">
        <v>70</v>
      </c>
      <c r="E88" s="10" t="s">
        <v>52</v>
      </c>
      <c r="F88" s="11">
        <v>2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16"/>
      <c r="D89" s="17" t="s">
        <v>71</v>
      </c>
      <c r="E89" s="10" t="s">
        <v>52</v>
      </c>
      <c r="F89" s="11">
        <v>2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72</v>
      </c>
      <c r="E90" s="10" t="s">
        <v>52</v>
      </c>
      <c r="F90" s="11">
        <v>5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73</v>
      </c>
      <c r="E91" s="10" t="s">
        <v>52</v>
      </c>
      <c r="F91" s="11">
        <v>6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74</v>
      </c>
      <c r="E92" s="10" t="s">
        <v>52</v>
      </c>
      <c r="F92" s="11">
        <v>4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75</v>
      </c>
      <c r="E93" s="10" t="s">
        <v>52</v>
      </c>
      <c r="F93" s="11">
        <v>3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76</v>
      </c>
      <c r="E94" s="10" t="s">
        <v>52</v>
      </c>
      <c r="F94" s="11">
        <v>4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77</v>
      </c>
      <c r="E95" s="10" t="s">
        <v>52</v>
      </c>
      <c r="F95" s="11">
        <v>5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17" t="s">
        <v>78</v>
      </c>
      <c r="E96" s="10" t="s">
        <v>52</v>
      </c>
      <c r="F96" s="11">
        <v>18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17" t="s">
        <v>79</v>
      </c>
      <c r="E97" s="10" t="s">
        <v>52</v>
      </c>
      <c r="F97" s="11">
        <v>7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80</v>
      </c>
      <c r="E98" s="10" t="s">
        <v>52</v>
      </c>
      <c r="F98" s="11">
        <v>6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17" t="s">
        <v>81</v>
      </c>
      <c r="E99" s="10" t="s">
        <v>52</v>
      </c>
      <c r="F99" s="11">
        <v>7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17" t="s">
        <v>82</v>
      </c>
      <c r="E100" s="10" t="s">
        <v>52</v>
      </c>
      <c r="F100" s="11">
        <v>6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17" t="s">
        <v>83</v>
      </c>
      <c r="E101" s="10" t="s">
        <v>52</v>
      </c>
      <c r="F101" s="11">
        <v>6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17" t="s">
        <v>84</v>
      </c>
      <c r="E102" s="10" t="s">
        <v>52</v>
      </c>
      <c r="F102" s="11">
        <v>10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16"/>
      <c r="C103" s="16"/>
      <c r="D103" s="17" t="s">
        <v>85</v>
      </c>
      <c r="E103" s="10" t="s">
        <v>52</v>
      </c>
      <c r="F103" s="11">
        <v>11</v>
      </c>
      <c r="G103" s="18"/>
      <c r="H103" s="13"/>
      <c r="I103" s="14">
        <v>94</v>
      </c>
      <c r="J103" s="14">
        <v>4</v>
      </c>
    </row>
    <row r="104" spans="1:10" ht="42" customHeight="1" x14ac:dyDescent="0.15">
      <c r="A104" s="15"/>
      <c r="B104" s="16"/>
      <c r="C104" s="16"/>
      <c r="D104" s="17" t="s">
        <v>86</v>
      </c>
      <c r="E104" s="10" t="s">
        <v>52</v>
      </c>
      <c r="F104" s="11">
        <v>3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15"/>
      <c r="B105" s="16"/>
      <c r="C105" s="16"/>
      <c r="D105" s="17" t="s">
        <v>87</v>
      </c>
      <c r="E105" s="10" t="s">
        <v>52</v>
      </c>
      <c r="F105" s="11">
        <v>8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17" t="s">
        <v>88</v>
      </c>
      <c r="E106" s="10" t="s">
        <v>52</v>
      </c>
      <c r="F106" s="11">
        <v>3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89</v>
      </c>
      <c r="E107" s="10" t="s">
        <v>52</v>
      </c>
      <c r="F107" s="11">
        <v>6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16"/>
      <c r="D108" s="17" t="s">
        <v>90</v>
      </c>
      <c r="E108" s="10" t="s">
        <v>52</v>
      </c>
      <c r="F108" s="11">
        <v>8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15"/>
      <c r="B109" s="16"/>
      <c r="C109" s="16"/>
      <c r="D109" s="17" t="s">
        <v>91</v>
      </c>
      <c r="E109" s="10" t="s">
        <v>52</v>
      </c>
      <c r="F109" s="11">
        <v>2</v>
      </c>
      <c r="G109" s="18"/>
      <c r="H109" s="13"/>
      <c r="I109" s="14">
        <v>100</v>
      </c>
      <c r="J109" s="14">
        <v>4</v>
      </c>
    </row>
    <row r="110" spans="1:10" ht="42" customHeight="1" x14ac:dyDescent="0.15">
      <c r="A110" s="15"/>
      <c r="B110" s="16"/>
      <c r="C110" s="16"/>
      <c r="D110" s="17" t="s">
        <v>92</v>
      </c>
      <c r="E110" s="10" t="s">
        <v>52</v>
      </c>
      <c r="F110" s="11">
        <v>2</v>
      </c>
      <c r="G110" s="18"/>
      <c r="H110" s="13"/>
      <c r="I110" s="14">
        <v>101</v>
      </c>
      <c r="J110" s="14">
        <v>4</v>
      </c>
    </row>
    <row r="111" spans="1:10" ht="42" customHeight="1" x14ac:dyDescent="0.15">
      <c r="A111" s="15"/>
      <c r="B111" s="16"/>
      <c r="C111" s="16"/>
      <c r="D111" s="17" t="s">
        <v>93</v>
      </c>
      <c r="E111" s="10" t="s">
        <v>52</v>
      </c>
      <c r="F111" s="11">
        <v>2</v>
      </c>
      <c r="G111" s="18"/>
      <c r="H111" s="13"/>
      <c r="I111" s="14">
        <v>102</v>
      </c>
      <c r="J111" s="14">
        <v>4</v>
      </c>
    </row>
    <row r="112" spans="1:10" ht="42" customHeight="1" x14ac:dyDescent="0.15">
      <c r="A112" s="15"/>
      <c r="B112" s="16"/>
      <c r="C112" s="16"/>
      <c r="D112" s="17" t="s">
        <v>94</v>
      </c>
      <c r="E112" s="10" t="s">
        <v>52</v>
      </c>
      <c r="F112" s="11">
        <v>1</v>
      </c>
      <c r="G112" s="18"/>
      <c r="H112" s="13"/>
      <c r="I112" s="14">
        <v>103</v>
      </c>
      <c r="J112" s="14">
        <v>4</v>
      </c>
    </row>
    <row r="113" spans="1:10" ht="42" customHeight="1" x14ac:dyDescent="0.15">
      <c r="A113" s="15"/>
      <c r="B113" s="16"/>
      <c r="C113" s="16"/>
      <c r="D113" s="17" t="s">
        <v>95</v>
      </c>
      <c r="E113" s="10" t="s">
        <v>52</v>
      </c>
      <c r="F113" s="11">
        <v>1</v>
      </c>
      <c r="G113" s="18"/>
      <c r="H113" s="13"/>
      <c r="I113" s="14">
        <v>104</v>
      </c>
      <c r="J113" s="14">
        <v>4</v>
      </c>
    </row>
    <row r="114" spans="1:10" ht="42" customHeight="1" x14ac:dyDescent="0.15">
      <c r="A114" s="15"/>
      <c r="B114" s="16"/>
      <c r="C114" s="16"/>
      <c r="D114" s="17" t="s">
        <v>96</v>
      </c>
      <c r="E114" s="10" t="s">
        <v>13</v>
      </c>
      <c r="F114" s="11">
        <v>1</v>
      </c>
      <c r="G114" s="12">
        <f>+G115+G116+G117+G118+G119+G120+G121+G122+G123+G124+G125+G126+G127+G128</f>
        <v>0</v>
      </c>
      <c r="H114" s="13"/>
      <c r="I114" s="14">
        <v>105</v>
      </c>
      <c r="J114" s="14">
        <v>4</v>
      </c>
    </row>
    <row r="115" spans="1:10" ht="42" customHeight="1" x14ac:dyDescent="0.15">
      <c r="A115" s="15"/>
      <c r="B115" s="16"/>
      <c r="C115" s="16"/>
      <c r="D115" s="17" t="s">
        <v>97</v>
      </c>
      <c r="E115" s="10" t="s">
        <v>52</v>
      </c>
      <c r="F115" s="11">
        <v>1</v>
      </c>
      <c r="G115" s="18"/>
      <c r="H115" s="13"/>
      <c r="I115" s="14">
        <v>106</v>
      </c>
      <c r="J115" s="14">
        <v>4</v>
      </c>
    </row>
    <row r="116" spans="1:10" ht="42" customHeight="1" x14ac:dyDescent="0.15">
      <c r="A116" s="15"/>
      <c r="B116" s="16"/>
      <c r="C116" s="16"/>
      <c r="D116" s="17" t="s">
        <v>98</v>
      </c>
      <c r="E116" s="10" t="s">
        <v>52</v>
      </c>
      <c r="F116" s="11">
        <v>3</v>
      </c>
      <c r="G116" s="18"/>
      <c r="H116" s="13"/>
      <c r="I116" s="14">
        <v>107</v>
      </c>
      <c r="J116" s="14">
        <v>4</v>
      </c>
    </row>
    <row r="117" spans="1:10" ht="42" customHeight="1" x14ac:dyDescent="0.15">
      <c r="A117" s="15"/>
      <c r="B117" s="16"/>
      <c r="C117" s="16"/>
      <c r="D117" s="17" t="s">
        <v>65</v>
      </c>
      <c r="E117" s="10" t="s">
        <v>52</v>
      </c>
      <c r="F117" s="11">
        <v>2</v>
      </c>
      <c r="G117" s="18"/>
      <c r="H117" s="13"/>
      <c r="I117" s="14">
        <v>108</v>
      </c>
      <c r="J117" s="14">
        <v>4</v>
      </c>
    </row>
    <row r="118" spans="1:10" ht="42" customHeight="1" x14ac:dyDescent="0.15">
      <c r="A118" s="15"/>
      <c r="B118" s="16"/>
      <c r="C118" s="16"/>
      <c r="D118" s="17" t="s">
        <v>99</v>
      </c>
      <c r="E118" s="10" t="s">
        <v>52</v>
      </c>
      <c r="F118" s="11">
        <v>2</v>
      </c>
      <c r="G118" s="18"/>
      <c r="H118" s="13"/>
      <c r="I118" s="14">
        <v>109</v>
      </c>
      <c r="J118" s="14">
        <v>4</v>
      </c>
    </row>
    <row r="119" spans="1:10" ht="42" customHeight="1" x14ac:dyDescent="0.15">
      <c r="A119" s="15"/>
      <c r="B119" s="16"/>
      <c r="C119" s="16"/>
      <c r="D119" s="17" t="s">
        <v>100</v>
      </c>
      <c r="E119" s="10" t="s">
        <v>52</v>
      </c>
      <c r="F119" s="11">
        <v>1</v>
      </c>
      <c r="G119" s="18"/>
      <c r="H119" s="13"/>
      <c r="I119" s="14">
        <v>110</v>
      </c>
      <c r="J119" s="14">
        <v>4</v>
      </c>
    </row>
    <row r="120" spans="1:10" ht="42" customHeight="1" x14ac:dyDescent="0.15">
      <c r="A120" s="15"/>
      <c r="B120" s="16"/>
      <c r="C120" s="16"/>
      <c r="D120" s="17" t="s">
        <v>101</v>
      </c>
      <c r="E120" s="10" t="s">
        <v>52</v>
      </c>
      <c r="F120" s="11">
        <v>1</v>
      </c>
      <c r="G120" s="18"/>
      <c r="H120" s="13"/>
      <c r="I120" s="14">
        <v>111</v>
      </c>
      <c r="J120" s="14">
        <v>4</v>
      </c>
    </row>
    <row r="121" spans="1:10" ht="42" customHeight="1" x14ac:dyDescent="0.15">
      <c r="A121" s="15"/>
      <c r="B121" s="16"/>
      <c r="C121" s="16"/>
      <c r="D121" s="17" t="s">
        <v>102</v>
      </c>
      <c r="E121" s="10" t="s">
        <v>52</v>
      </c>
      <c r="F121" s="11">
        <v>2</v>
      </c>
      <c r="G121" s="18"/>
      <c r="H121" s="13"/>
      <c r="I121" s="14">
        <v>112</v>
      </c>
      <c r="J121" s="14">
        <v>4</v>
      </c>
    </row>
    <row r="122" spans="1:10" ht="42" customHeight="1" x14ac:dyDescent="0.15">
      <c r="A122" s="15"/>
      <c r="B122" s="16"/>
      <c r="C122" s="16"/>
      <c r="D122" s="17" t="s">
        <v>103</v>
      </c>
      <c r="E122" s="10" t="s">
        <v>52</v>
      </c>
      <c r="F122" s="11">
        <v>2</v>
      </c>
      <c r="G122" s="18"/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104</v>
      </c>
      <c r="E123" s="10" t="s">
        <v>52</v>
      </c>
      <c r="F123" s="11">
        <v>2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15"/>
      <c r="B124" s="16"/>
      <c r="C124" s="16"/>
      <c r="D124" s="17" t="s">
        <v>105</v>
      </c>
      <c r="E124" s="10" t="s">
        <v>52</v>
      </c>
      <c r="F124" s="11">
        <v>2</v>
      </c>
      <c r="G124" s="18"/>
      <c r="H124" s="13"/>
      <c r="I124" s="14">
        <v>115</v>
      </c>
      <c r="J124" s="14">
        <v>4</v>
      </c>
    </row>
    <row r="125" spans="1:10" ht="42" customHeight="1" x14ac:dyDescent="0.15">
      <c r="A125" s="15"/>
      <c r="B125" s="16"/>
      <c r="C125" s="16"/>
      <c r="D125" s="17" t="s">
        <v>106</v>
      </c>
      <c r="E125" s="10" t="s">
        <v>52</v>
      </c>
      <c r="F125" s="11">
        <v>2</v>
      </c>
      <c r="G125" s="18"/>
      <c r="H125" s="13"/>
      <c r="I125" s="14">
        <v>116</v>
      </c>
      <c r="J125" s="14">
        <v>4</v>
      </c>
    </row>
    <row r="126" spans="1:10" ht="42" customHeight="1" x14ac:dyDescent="0.15">
      <c r="A126" s="15"/>
      <c r="B126" s="16"/>
      <c r="C126" s="16"/>
      <c r="D126" s="17" t="s">
        <v>66</v>
      </c>
      <c r="E126" s="10" t="s">
        <v>52</v>
      </c>
      <c r="F126" s="11">
        <v>3</v>
      </c>
      <c r="G126" s="18"/>
      <c r="H126" s="13"/>
      <c r="I126" s="14">
        <v>117</v>
      </c>
      <c r="J126" s="14">
        <v>4</v>
      </c>
    </row>
    <row r="127" spans="1:10" ht="42" customHeight="1" x14ac:dyDescent="0.15">
      <c r="A127" s="15"/>
      <c r="B127" s="16"/>
      <c r="C127" s="16"/>
      <c r="D127" s="17" t="s">
        <v>107</v>
      </c>
      <c r="E127" s="10" t="s">
        <v>52</v>
      </c>
      <c r="F127" s="11">
        <v>1</v>
      </c>
      <c r="G127" s="18"/>
      <c r="H127" s="13"/>
      <c r="I127" s="14">
        <v>118</v>
      </c>
      <c r="J127" s="14">
        <v>4</v>
      </c>
    </row>
    <row r="128" spans="1:10" ht="42" customHeight="1" x14ac:dyDescent="0.15">
      <c r="A128" s="15"/>
      <c r="B128" s="16"/>
      <c r="C128" s="16"/>
      <c r="D128" s="17" t="s">
        <v>108</v>
      </c>
      <c r="E128" s="10" t="s">
        <v>52</v>
      </c>
      <c r="F128" s="11">
        <v>1</v>
      </c>
      <c r="G128" s="18"/>
      <c r="H128" s="13"/>
      <c r="I128" s="14">
        <v>119</v>
      </c>
      <c r="J128" s="14">
        <v>4</v>
      </c>
    </row>
    <row r="129" spans="1:10" ht="42" customHeight="1" x14ac:dyDescent="0.15">
      <c r="A129" s="15"/>
      <c r="B129" s="16"/>
      <c r="C129" s="16"/>
      <c r="D129" s="17" t="s">
        <v>109</v>
      </c>
      <c r="E129" s="10" t="s">
        <v>13</v>
      </c>
      <c r="F129" s="11">
        <v>1</v>
      </c>
      <c r="G129" s="12">
        <f>+G130+G131+G132+G133+G134+G135+G136+G137+G138+G139+G140+G141+G142+G143+G144+G145+G146+G147+G148+G149+G150+G151+G152+G153+G154+G155+G156+G157+G158+G159+G160+G161+G162+G163+G164</f>
        <v>0</v>
      </c>
      <c r="H129" s="13"/>
      <c r="I129" s="14">
        <v>120</v>
      </c>
      <c r="J129" s="14">
        <v>4</v>
      </c>
    </row>
    <row r="130" spans="1:10" ht="42" customHeight="1" x14ac:dyDescent="0.15">
      <c r="A130" s="15"/>
      <c r="B130" s="16"/>
      <c r="C130" s="16"/>
      <c r="D130" s="17" t="s">
        <v>110</v>
      </c>
      <c r="E130" s="10" t="s">
        <v>52</v>
      </c>
      <c r="F130" s="11">
        <v>1</v>
      </c>
      <c r="G130" s="18"/>
      <c r="H130" s="13"/>
      <c r="I130" s="14">
        <v>121</v>
      </c>
      <c r="J130" s="14">
        <v>4</v>
      </c>
    </row>
    <row r="131" spans="1:10" ht="42" customHeight="1" x14ac:dyDescent="0.15">
      <c r="A131" s="15"/>
      <c r="B131" s="16"/>
      <c r="C131" s="16"/>
      <c r="D131" s="17" t="s">
        <v>111</v>
      </c>
      <c r="E131" s="10" t="s">
        <v>52</v>
      </c>
      <c r="F131" s="11">
        <v>2</v>
      </c>
      <c r="G131" s="18"/>
      <c r="H131" s="13"/>
      <c r="I131" s="14">
        <v>122</v>
      </c>
      <c r="J131" s="14">
        <v>4</v>
      </c>
    </row>
    <row r="132" spans="1:10" ht="42" customHeight="1" x14ac:dyDescent="0.15">
      <c r="A132" s="15"/>
      <c r="B132" s="16"/>
      <c r="C132" s="16"/>
      <c r="D132" s="17" t="s">
        <v>112</v>
      </c>
      <c r="E132" s="10" t="s">
        <v>52</v>
      </c>
      <c r="F132" s="11">
        <v>1</v>
      </c>
      <c r="G132" s="18"/>
      <c r="H132" s="13"/>
      <c r="I132" s="14">
        <v>123</v>
      </c>
      <c r="J132" s="14">
        <v>4</v>
      </c>
    </row>
    <row r="133" spans="1:10" ht="42" customHeight="1" x14ac:dyDescent="0.15">
      <c r="A133" s="15"/>
      <c r="B133" s="16"/>
      <c r="C133" s="16"/>
      <c r="D133" s="17" t="s">
        <v>113</v>
      </c>
      <c r="E133" s="10" t="s">
        <v>52</v>
      </c>
      <c r="F133" s="11">
        <v>4</v>
      </c>
      <c r="G133" s="18"/>
      <c r="H133" s="13"/>
      <c r="I133" s="14">
        <v>124</v>
      </c>
      <c r="J133" s="14">
        <v>4</v>
      </c>
    </row>
    <row r="134" spans="1:10" ht="42" customHeight="1" x14ac:dyDescent="0.15">
      <c r="A134" s="15"/>
      <c r="B134" s="16"/>
      <c r="C134" s="16"/>
      <c r="D134" s="17" t="s">
        <v>69</v>
      </c>
      <c r="E134" s="10" t="s">
        <v>52</v>
      </c>
      <c r="F134" s="11">
        <v>5</v>
      </c>
      <c r="G134" s="18"/>
      <c r="H134" s="13"/>
      <c r="I134" s="14">
        <v>125</v>
      </c>
      <c r="J134" s="14">
        <v>4</v>
      </c>
    </row>
    <row r="135" spans="1:10" ht="42" customHeight="1" x14ac:dyDescent="0.15">
      <c r="A135" s="15"/>
      <c r="B135" s="16"/>
      <c r="C135" s="16"/>
      <c r="D135" s="17" t="s">
        <v>70</v>
      </c>
      <c r="E135" s="10" t="s">
        <v>52</v>
      </c>
      <c r="F135" s="11">
        <v>3</v>
      </c>
      <c r="G135" s="18"/>
      <c r="H135" s="13"/>
      <c r="I135" s="14">
        <v>126</v>
      </c>
      <c r="J135" s="14">
        <v>4</v>
      </c>
    </row>
    <row r="136" spans="1:10" ht="42" customHeight="1" x14ac:dyDescent="0.15">
      <c r="A136" s="15"/>
      <c r="B136" s="16"/>
      <c r="C136" s="16"/>
      <c r="D136" s="17" t="s">
        <v>71</v>
      </c>
      <c r="E136" s="10" t="s">
        <v>52</v>
      </c>
      <c r="F136" s="11">
        <v>6</v>
      </c>
      <c r="G136" s="18"/>
      <c r="H136" s="13"/>
      <c r="I136" s="14">
        <v>127</v>
      </c>
      <c r="J136" s="14">
        <v>4</v>
      </c>
    </row>
    <row r="137" spans="1:10" ht="42" customHeight="1" x14ac:dyDescent="0.15">
      <c r="A137" s="15"/>
      <c r="B137" s="16"/>
      <c r="C137" s="16"/>
      <c r="D137" s="17" t="s">
        <v>72</v>
      </c>
      <c r="E137" s="10" t="s">
        <v>52</v>
      </c>
      <c r="F137" s="11">
        <v>9</v>
      </c>
      <c r="G137" s="18"/>
      <c r="H137" s="13"/>
      <c r="I137" s="14">
        <v>128</v>
      </c>
      <c r="J137" s="14">
        <v>4</v>
      </c>
    </row>
    <row r="138" spans="1:10" ht="42" customHeight="1" x14ac:dyDescent="0.15">
      <c r="A138" s="15"/>
      <c r="B138" s="16"/>
      <c r="C138" s="16"/>
      <c r="D138" s="17" t="s">
        <v>73</v>
      </c>
      <c r="E138" s="10" t="s">
        <v>52</v>
      </c>
      <c r="F138" s="11">
        <v>10</v>
      </c>
      <c r="G138" s="18"/>
      <c r="H138" s="13"/>
      <c r="I138" s="14">
        <v>129</v>
      </c>
      <c r="J138" s="14">
        <v>4</v>
      </c>
    </row>
    <row r="139" spans="1:10" ht="42" customHeight="1" x14ac:dyDescent="0.15">
      <c r="A139" s="15"/>
      <c r="B139" s="16"/>
      <c r="C139" s="16"/>
      <c r="D139" s="17" t="s">
        <v>74</v>
      </c>
      <c r="E139" s="10" t="s">
        <v>52</v>
      </c>
      <c r="F139" s="11">
        <v>15</v>
      </c>
      <c r="G139" s="18"/>
      <c r="H139" s="13"/>
      <c r="I139" s="14">
        <v>130</v>
      </c>
      <c r="J139" s="14">
        <v>4</v>
      </c>
    </row>
    <row r="140" spans="1:10" ht="42" customHeight="1" x14ac:dyDescent="0.15">
      <c r="A140" s="15"/>
      <c r="B140" s="16"/>
      <c r="C140" s="16"/>
      <c r="D140" s="17" t="s">
        <v>75</v>
      </c>
      <c r="E140" s="10" t="s">
        <v>52</v>
      </c>
      <c r="F140" s="11">
        <v>9</v>
      </c>
      <c r="G140" s="18"/>
      <c r="H140" s="13"/>
      <c r="I140" s="14">
        <v>131</v>
      </c>
      <c r="J140" s="14">
        <v>4</v>
      </c>
    </row>
    <row r="141" spans="1:10" ht="42" customHeight="1" x14ac:dyDescent="0.15">
      <c r="A141" s="15"/>
      <c r="B141" s="16"/>
      <c r="C141" s="16"/>
      <c r="D141" s="17" t="s">
        <v>76</v>
      </c>
      <c r="E141" s="10" t="s">
        <v>52</v>
      </c>
      <c r="F141" s="11">
        <v>16</v>
      </c>
      <c r="G141" s="18"/>
      <c r="H141" s="13"/>
      <c r="I141" s="14">
        <v>132</v>
      </c>
      <c r="J141" s="14">
        <v>4</v>
      </c>
    </row>
    <row r="142" spans="1:10" ht="42" customHeight="1" x14ac:dyDescent="0.15">
      <c r="A142" s="15"/>
      <c r="B142" s="16"/>
      <c r="C142" s="16"/>
      <c r="D142" s="17" t="s">
        <v>77</v>
      </c>
      <c r="E142" s="10" t="s">
        <v>52</v>
      </c>
      <c r="F142" s="11">
        <v>14</v>
      </c>
      <c r="G142" s="18"/>
      <c r="H142" s="13"/>
      <c r="I142" s="14">
        <v>133</v>
      </c>
      <c r="J142" s="14">
        <v>4</v>
      </c>
    </row>
    <row r="143" spans="1:10" ht="42" customHeight="1" x14ac:dyDescent="0.15">
      <c r="A143" s="15"/>
      <c r="B143" s="16"/>
      <c r="C143" s="16"/>
      <c r="D143" s="17" t="s">
        <v>78</v>
      </c>
      <c r="E143" s="10" t="s">
        <v>52</v>
      </c>
      <c r="F143" s="11">
        <v>22</v>
      </c>
      <c r="G143" s="18"/>
      <c r="H143" s="13"/>
      <c r="I143" s="14">
        <v>134</v>
      </c>
      <c r="J143" s="14">
        <v>4</v>
      </c>
    </row>
    <row r="144" spans="1:10" ht="42" customHeight="1" x14ac:dyDescent="0.15">
      <c r="A144" s="15"/>
      <c r="B144" s="16"/>
      <c r="C144" s="16"/>
      <c r="D144" s="17" t="s">
        <v>79</v>
      </c>
      <c r="E144" s="10" t="s">
        <v>52</v>
      </c>
      <c r="F144" s="11">
        <v>25</v>
      </c>
      <c r="G144" s="18"/>
      <c r="H144" s="13"/>
      <c r="I144" s="14">
        <v>135</v>
      </c>
      <c r="J144" s="14">
        <v>4</v>
      </c>
    </row>
    <row r="145" spans="1:10" ht="42" customHeight="1" x14ac:dyDescent="0.15">
      <c r="A145" s="15"/>
      <c r="B145" s="16"/>
      <c r="C145" s="16"/>
      <c r="D145" s="17" t="s">
        <v>80</v>
      </c>
      <c r="E145" s="10" t="s">
        <v>52</v>
      </c>
      <c r="F145" s="11">
        <v>16</v>
      </c>
      <c r="G145" s="18"/>
      <c r="H145" s="13"/>
      <c r="I145" s="14">
        <v>136</v>
      </c>
      <c r="J145" s="14">
        <v>4</v>
      </c>
    </row>
    <row r="146" spans="1:10" ht="42" customHeight="1" x14ac:dyDescent="0.15">
      <c r="A146" s="15"/>
      <c r="B146" s="16"/>
      <c r="C146" s="16"/>
      <c r="D146" s="17" t="s">
        <v>81</v>
      </c>
      <c r="E146" s="10" t="s">
        <v>52</v>
      </c>
      <c r="F146" s="11">
        <v>21</v>
      </c>
      <c r="G146" s="18"/>
      <c r="H146" s="13"/>
      <c r="I146" s="14">
        <v>137</v>
      </c>
      <c r="J146" s="14">
        <v>4</v>
      </c>
    </row>
    <row r="147" spans="1:10" ht="42" customHeight="1" x14ac:dyDescent="0.15">
      <c r="A147" s="15"/>
      <c r="B147" s="16"/>
      <c r="C147" s="16"/>
      <c r="D147" s="17" t="s">
        <v>82</v>
      </c>
      <c r="E147" s="10" t="s">
        <v>52</v>
      </c>
      <c r="F147" s="11">
        <v>28</v>
      </c>
      <c r="G147" s="18"/>
      <c r="H147" s="13"/>
      <c r="I147" s="14">
        <v>138</v>
      </c>
      <c r="J147" s="14">
        <v>4</v>
      </c>
    </row>
    <row r="148" spans="1:10" ht="42" customHeight="1" x14ac:dyDescent="0.15">
      <c r="A148" s="15"/>
      <c r="B148" s="16"/>
      <c r="C148" s="16"/>
      <c r="D148" s="17" t="s">
        <v>83</v>
      </c>
      <c r="E148" s="10" t="s">
        <v>52</v>
      </c>
      <c r="F148" s="11">
        <v>33</v>
      </c>
      <c r="G148" s="18"/>
      <c r="H148" s="13"/>
      <c r="I148" s="14">
        <v>139</v>
      </c>
      <c r="J148" s="14">
        <v>4</v>
      </c>
    </row>
    <row r="149" spans="1:10" ht="42" customHeight="1" x14ac:dyDescent="0.15">
      <c r="A149" s="15"/>
      <c r="B149" s="16"/>
      <c r="C149" s="16"/>
      <c r="D149" s="17" t="s">
        <v>84</v>
      </c>
      <c r="E149" s="10" t="s">
        <v>52</v>
      </c>
      <c r="F149" s="11">
        <v>18</v>
      </c>
      <c r="G149" s="18"/>
      <c r="H149" s="13"/>
      <c r="I149" s="14">
        <v>140</v>
      </c>
      <c r="J149" s="14">
        <v>4</v>
      </c>
    </row>
    <row r="150" spans="1:10" ht="42" customHeight="1" x14ac:dyDescent="0.15">
      <c r="A150" s="15"/>
      <c r="B150" s="16"/>
      <c r="C150" s="16"/>
      <c r="D150" s="17" t="s">
        <v>85</v>
      </c>
      <c r="E150" s="10" t="s">
        <v>52</v>
      </c>
      <c r="F150" s="11">
        <v>17</v>
      </c>
      <c r="G150" s="18"/>
      <c r="H150" s="13"/>
      <c r="I150" s="14">
        <v>141</v>
      </c>
      <c r="J150" s="14">
        <v>4</v>
      </c>
    </row>
    <row r="151" spans="1:10" ht="42" customHeight="1" x14ac:dyDescent="0.15">
      <c r="A151" s="15"/>
      <c r="B151" s="16"/>
      <c r="C151" s="16"/>
      <c r="D151" s="17" t="s">
        <v>86</v>
      </c>
      <c r="E151" s="10" t="s">
        <v>52</v>
      </c>
      <c r="F151" s="11">
        <v>21</v>
      </c>
      <c r="G151" s="18"/>
      <c r="H151" s="13"/>
      <c r="I151" s="14">
        <v>142</v>
      </c>
      <c r="J151" s="14">
        <v>4</v>
      </c>
    </row>
    <row r="152" spans="1:10" ht="42" customHeight="1" x14ac:dyDescent="0.15">
      <c r="A152" s="15"/>
      <c r="B152" s="16"/>
      <c r="C152" s="16"/>
      <c r="D152" s="17" t="s">
        <v>87</v>
      </c>
      <c r="E152" s="10" t="s">
        <v>52</v>
      </c>
      <c r="F152" s="11">
        <v>23</v>
      </c>
      <c r="G152" s="18"/>
      <c r="H152" s="13"/>
      <c r="I152" s="14">
        <v>143</v>
      </c>
      <c r="J152" s="14">
        <v>4</v>
      </c>
    </row>
    <row r="153" spans="1:10" ht="42" customHeight="1" x14ac:dyDescent="0.15">
      <c r="A153" s="15"/>
      <c r="B153" s="16"/>
      <c r="C153" s="16"/>
      <c r="D153" s="17" t="s">
        <v>88</v>
      </c>
      <c r="E153" s="10" t="s">
        <v>52</v>
      </c>
      <c r="F153" s="11">
        <v>11</v>
      </c>
      <c r="G153" s="18"/>
      <c r="H153" s="13"/>
      <c r="I153" s="14">
        <v>144</v>
      </c>
      <c r="J153" s="14">
        <v>4</v>
      </c>
    </row>
    <row r="154" spans="1:10" ht="42" customHeight="1" x14ac:dyDescent="0.15">
      <c r="A154" s="15"/>
      <c r="B154" s="16"/>
      <c r="C154" s="16"/>
      <c r="D154" s="17" t="s">
        <v>89</v>
      </c>
      <c r="E154" s="10" t="s">
        <v>52</v>
      </c>
      <c r="F154" s="11">
        <v>15</v>
      </c>
      <c r="G154" s="18"/>
      <c r="H154" s="13"/>
      <c r="I154" s="14">
        <v>145</v>
      </c>
      <c r="J154" s="14">
        <v>4</v>
      </c>
    </row>
    <row r="155" spans="1:10" ht="42" customHeight="1" x14ac:dyDescent="0.15">
      <c r="A155" s="15"/>
      <c r="B155" s="16"/>
      <c r="C155" s="16"/>
      <c r="D155" s="17" t="s">
        <v>90</v>
      </c>
      <c r="E155" s="10" t="s">
        <v>52</v>
      </c>
      <c r="F155" s="11">
        <v>12</v>
      </c>
      <c r="G155" s="18"/>
      <c r="H155" s="13"/>
      <c r="I155" s="14">
        <v>146</v>
      </c>
      <c r="J155" s="14">
        <v>4</v>
      </c>
    </row>
    <row r="156" spans="1:10" ht="42" customHeight="1" x14ac:dyDescent="0.15">
      <c r="A156" s="15"/>
      <c r="B156" s="16"/>
      <c r="C156" s="16"/>
      <c r="D156" s="17" t="s">
        <v>91</v>
      </c>
      <c r="E156" s="10" t="s">
        <v>52</v>
      </c>
      <c r="F156" s="11">
        <v>9</v>
      </c>
      <c r="G156" s="18"/>
      <c r="H156" s="13"/>
      <c r="I156" s="14">
        <v>147</v>
      </c>
      <c r="J156" s="14">
        <v>4</v>
      </c>
    </row>
    <row r="157" spans="1:10" ht="42" customHeight="1" x14ac:dyDescent="0.15">
      <c r="A157" s="15"/>
      <c r="B157" s="16"/>
      <c r="C157" s="16"/>
      <c r="D157" s="17" t="s">
        <v>114</v>
      </c>
      <c r="E157" s="10" t="s">
        <v>52</v>
      </c>
      <c r="F157" s="11">
        <v>10</v>
      </c>
      <c r="G157" s="18"/>
      <c r="H157" s="13"/>
      <c r="I157" s="14">
        <v>148</v>
      </c>
      <c r="J157" s="14">
        <v>4</v>
      </c>
    </row>
    <row r="158" spans="1:10" ht="42" customHeight="1" x14ac:dyDescent="0.15">
      <c r="A158" s="15"/>
      <c r="B158" s="16"/>
      <c r="C158" s="16"/>
      <c r="D158" s="17" t="s">
        <v>92</v>
      </c>
      <c r="E158" s="10" t="s">
        <v>52</v>
      </c>
      <c r="F158" s="11">
        <v>4</v>
      </c>
      <c r="G158" s="18"/>
      <c r="H158" s="13"/>
      <c r="I158" s="14">
        <v>149</v>
      </c>
      <c r="J158" s="14">
        <v>4</v>
      </c>
    </row>
    <row r="159" spans="1:10" ht="42" customHeight="1" x14ac:dyDescent="0.15">
      <c r="A159" s="15"/>
      <c r="B159" s="16"/>
      <c r="C159" s="16"/>
      <c r="D159" s="17" t="s">
        <v>93</v>
      </c>
      <c r="E159" s="10" t="s">
        <v>52</v>
      </c>
      <c r="F159" s="11">
        <v>3</v>
      </c>
      <c r="G159" s="18"/>
      <c r="H159" s="13"/>
      <c r="I159" s="14">
        <v>150</v>
      </c>
      <c r="J159" s="14">
        <v>4</v>
      </c>
    </row>
    <row r="160" spans="1:10" ht="42" customHeight="1" x14ac:dyDescent="0.15">
      <c r="A160" s="15"/>
      <c r="B160" s="16"/>
      <c r="C160" s="16"/>
      <c r="D160" s="17" t="s">
        <v>115</v>
      </c>
      <c r="E160" s="10" t="s">
        <v>52</v>
      </c>
      <c r="F160" s="11">
        <v>7</v>
      </c>
      <c r="G160" s="18"/>
      <c r="H160" s="13"/>
      <c r="I160" s="14">
        <v>151</v>
      </c>
      <c r="J160" s="14">
        <v>4</v>
      </c>
    </row>
    <row r="161" spans="1:10" ht="42" customHeight="1" x14ac:dyDescent="0.15">
      <c r="A161" s="15"/>
      <c r="B161" s="16"/>
      <c r="C161" s="16"/>
      <c r="D161" s="17" t="s">
        <v>94</v>
      </c>
      <c r="E161" s="10" t="s">
        <v>52</v>
      </c>
      <c r="F161" s="11">
        <v>3</v>
      </c>
      <c r="G161" s="18"/>
      <c r="H161" s="13"/>
      <c r="I161" s="14">
        <v>152</v>
      </c>
      <c r="J161" s="14">
        <v>4</v>
      </c>
    </row>
    <row r="162" spans="1:10" ht="42" customHeight="1" x14ac:dyDescent="0.15">
      <c r="A162" s="15"/>
      <c r="B162" s="16"/>
      <c r="C162" s="16"/>
      <c r="D162" s="17" t="s">
        <v>95</v>
      </c>
      <c r="E162" s="10" t="s">
        <v>52</v>
      </c>
      <c r="F162" s="11">
        <v>3</v>
      </c>
      <c r="G162" s="18"/>
      <c r="H162" s="13"/>
      <c r="I162" s="14">
        <v>153</v>
      </c>
      <c r="J162" s="14">
        <v>4</v>
      </c>
    </row>
    <row r="163" spans="1:10" ht="42" customHeight="1" x14ac:dyDescent="0.15">
      <c r="A163" s="15"/>
      <c r="B163" s="16"/>
      <c r="C163" s="16"/>
      <c r="D163" s="17" t="s">
        <v>116</v>
      </c>
      <c r="E163" s="10" t="s">
        <v>52</v>
      </c>
      <c r="F163" s="11">
        <v>1</v>
      </c>
      <c r="G163" s="18"/>
      <c r="H163" s="13"/>
      <c r="I163" s="14">
        <v>154</v>
      </c>
      <c r="J163" s="14">
        <v>4</v>
      </c>
    </row>
    <row r="164" spans="1:10" ht="42" customHeight="1" x14ac:dyDescent="0.15">
      <c r="A164" s="15"/>
      <c r="B164" s="16"/>
      <c r="C164" s="16"/>
      <c r="D164" s="17" t="s">
        <v>117</v>
      </c>
      <c r="E164" s="10" t="s">
        <v>52</v>
      </c>
      <c r="F164" s="11">
        <v>1</v>
      </c>
      <c r="G164" s="18"/>
      <c r="H164" s="13"/>
      <c r="I164" s="14">
        <v>155</v>
      </c>
      <c r="J164" s="14">
        <v>4</v>
      </c>
    </row>
    <row r="165" spans="1:10" ht="42" customHeight="1" x14ac:dyDescent="0.15">
      <c r="A165" s="15"/>
      <c r="B165" s="16"/>
      <c r="C165" s="33" t="s">
        <v>118</v>
      </c>
      <c r="D165" s="34"/>
      <c r="E165" s="10" t="s">
        <v>13</v>
      </c>
      <c r="F165" s="11">
        <v>1</v>
      </c>
      <c r="G165" s="12">
        <f>+G166+G168</f>
        <v>0</v>
      </c>
      <c r="H165" s="13"/>
      <c r="I165" s="14">
        <v>156</v>
      </c>
      <c r="J165" s="14">
        <v>3</v>
      </c>
    </row>
    <row r="166" spans="1:10" ht="42" customHeight="1" x14ac:dyDescent="0.15">
      <c r="A166" s="15"/>
      <c r="B166" s="16"/>
      <c r="C166" s="16"/>
      <c r="D166" s="17" t="s">
        <v>118</v>
      </c>
      <c r="E166" s="10" t="s">
        <v>13</v>
      </c>
      <c r="F166" s="11">
        <v>1</v>
      </c>
      <c r="G166" s="12">
        <f>+G167</f>
        <v>0</v>
      </c>
      <c r="H166" s="13"/>
      <c r="I166" s="14">
        <v>157</v>
      </c>
      <c r="J166" s="14">
        <v>4</v>
      </c>
    </row>
    <row r="167" spans="1:10" ht="42" customHeight="1" x14ac:dyDescent="0.15">
      <c r="A167" s="15"/>
      <c r="B167" s="16"/>
      <c r="C167" s="16"/>
      <c r="D167" s="17" t="s">
        <v>119</v>
      </c>
      <c r="E167" s="10" t="s">
        <v>23</v>
      </c>
      <c r="F167" s="11">
        <v>1155.3</v>
      </c>
      <c r="G167" s="18"/>
      <c r="H167" s="13"/>
      <c r="I167" s="14">
        <v>158</v>
      </c>
      <c r="J167" s="14">
        <v>4</v>
      </c>
    </row>
    <row r="168" spans="1:10" ht="42" customHeight="1" x14ac:dyDescent="0.15">
      <c r="A168" s="15"/>
      <c r="B168" s="16"/>
      <c r="C168" s="16"/>
      <c r="D168" s="17" t="s">
        <v>118</v>
      </c>
      <c r="E168" s="10" t="s">
        <v>13</v>
      </c>
      <c r="F168" s="11">
        <v>1</v>
      </c>
      <c r="G168" s="12">
        <f>+G169</f>
        <v>0</v>
      </c>
      <c r="H168" s="13"/>
      <c r="I168" s="14">
        <v>159</v>
      </c>
      <c r="J168" s="14">
        <v>4</v>
      </c>
    </row>
    <row r="169" spans="1:10" ht="42" customHeight="1" x14ac:dyDescent="0.15">
      <c r="A169" s="15"/>
      <c r="B169" s="16"/>
      <c r="C169" s="16"/>
      <c r="D169" s="17" t="s">
        <v>119</v>
      </c>
      <c r="E169" s="10" t="s">
        <v>23</v>
      </c>
      <c r="F169" s="11">
        <v>2434.6</v>
      </c>
      <c r="G169" s="18"/>
      <c r="H169" s="13"/>
      <c r="I169" s="14">
        <v>160</v>
      </c>
      <c r="J169" s="14">
        <v>4</v>
      </c>
    </row>
    <row r="170" spans="1:10" ht="42" customHeight="1" x14ac:dyDescent="0.15">
      <c r="A170" s="15"/>
      <c r="B170" s="16"/>
      <c r="C170" s="33" t="s">
        <v>120</v>
      </c>
      <c r="D170" s="34"/>
      <c r="E170" s="10" t="s">
        <v>13</v>
      </c>
      <c r="F170" s="11">
        <v>1</v>
      </c>
      <c r="G170" s="12">
        <f>+G171</f>
        <v>0</v>
      </c>
      <c r="H170" s="13"/>
      <c r="I170" s="14">
        <v>161</v>
      </c>
      <c r="J170" s="14">
        <v>3</v>
      </c>
    </row>
    <row r="171" spans="1:10" ht="42" customHeight="1" x14ac:dyDescent="0.15">
      <c r="A171" s="15"/>
      <c r="B171" s="16"/>
      <c r="C171" s="16"/>
      <c r="D171" s="17" t="s">
        <v>120</v>
      </c>
      <c r="E171" s="10" t="s">
        <v>13</v>
      </c>
      <c r="F171" s="11">
        <v>1</v>
      </c>
      <c r="G171" s="12">
        <f>+G172+G173+G174</f>
        <v>0</v>
      </c>
      <c r="H171" s="13"/>
      <c r="I171" s="14">
        <v>162</v>
      </c>
      <c r="J171" s="14">
        <v>4</v>
      </c>
    </row>
    <row r="172" spans="1:10" ht="42" customHeight="1" x14ac:dyDescent="0.15">
      <c r="A172" s="15"/>
      <c r="B172" s="16"/>
      <c r="C172" s="16"/>
      <c r="D172" s="17" t="s">
        <v>121</v>
      </c>
      <c r="E172" s="10" t="s">
        <v>19</v>
      </c>
      <c r="F172" s="11">
        <v>153.80000000000001</v>
      </c>
      <c r="G172" s="18"/>
      <c r="H172" s="13"/>
      <c r="I172" s="14">
        <v>163</v>
      </c>
      <c r="J172" s="14">
        <v>4</v>
      </c>
    </row>
    <row r="173" spans="1:10" ht="42" customHeight="1" x14ac:dyDescent="0.15">
      <c r="A173" s="15"/>
      <c r="B173" s="16"/>
      <c r="C173" s="16"/>
      <c r="D173" s="17" t="s">
        <v>122</v>
      </c>
      <c r="E173" s="10" t="s">
        <v>19</v>
      </c>
      <c r="F173" s="11">
        <v>49.6</v>
      </c>
      <c r="G173" s="18"/>
      <c r="H173" s="13"/>
      <c r="I173" s="14">
        <v>164</v>
      </c>
      <c r="J173" s="14">
        <v>4</v>
      </c>
    </row>
    <row r="174" spans="1:10" ht="42" customHeight="1" x14ac:dyDescent="0.15">
      <c r="A174" s="15"/>
      <c r="B174" s="16"/>
      <c r="C174" s="16"/>
      <c r="D174" s="17" t="s">
        <v>123</v>
      </c>
      <c r="E174" s="10" t="s">
        <v>19</v>
      </c>
      <c r="F174" s="11">
        <v>146.19999999999999</v>
      </c>
      <c r="G174" s="18"/>
      <c r="H174" s="13"/>
      <c r="I174" s="14">
        <v>165</v>
      </c>
      <c r="J174" s="14">
        <v>4</v>
      </c>
    </row>
    <row r="175" spans="1:10" ht="42" customHeight="1" x14ac:dyDescent="0.15">
      <c r="A175" s="32" t="s">
        <v>124</v>
      </c>
      <c r="B175" s="33"/>
      <c r="C175" s="33"/>
      <c r="D175" s="34"/>
      <c r="E175" s="10" t="s">
        <v>13</v>
      </c>
      <c r="F175" s="11">
        <v>1</v>
      </c>
      <c r="G175" s="12">
        <f>+G176+G178</f>
        <v>0</v>
      </c>
      <c r="H175" s="13"/>
      <c r="I175" s="14">
        <v>166</v>
      </c>
      <c r="J175" s="14"/>
    </row>
    <row r="176" spans="1:10" ht="42" customHeight="1" x14ac:dyDescent="0.15">
      <c r="A176" s="32" t="s">
        <v>125</v>
      </c>
      <c r="B176" s="33"/>
      <c r="C176" s="33"/>
      <c r="D176" s="34"/>
      <c r="E176" s="10" t="s">
        <v>13</v>
      </c>
      <c r="F176" s="11">
        <v>1</v>
      </c>
      <c r="G176" s="12">
        <f>+G177</f>
        <v>0</v>
      </c>
      <c r="H176" s="13"/>
      <c r="I176" s="14">
        <v>167</v>
      </c>
      <c r="J176" s="14">
        <v>200</v>
      </c>
    </row>
    <row r="177" spans="1:10" ht="42" customHeight="1" x14ac:dyDescent="0.15">
      <c r="A177" s="32" t="s">
        <v>126</v>
      </c>
      <c r="B177" s="33"/>
      <c r="C177" s="33"/>
      <c r="D177" s="34"/>
      <c r="E177" s="10" t="s">
        <v>13</v>
      </c>
      <c r="F177" s="11">
        <v>1</v>
      </c>
      <c r="G177" s="18"/>
      <c r="H177" s="13"/>
      <c r="I177" s="14">
        <v>168</v>
      </c>
      <c r="J177" s="14"/>
    </row>
    <row r="178" spans="1:10" ht="42" customHeight="1" x14ac:dyDescent="0.15">
      <c r="A178" s="32" t="s">
        <v>127</v>
      </c>
      <c r="B178" s="33"/>
      <c r="C178" s="33"/>
      <c r="D178" s="34"/>
      <c r="E178" s="10" t="s">
        <v>13</v>
      </c>
      <c r="F178" s="11">
        <v>1</v>
      </c>
      <c r="G178" s="12">
        <f>+G179</f>
        <v>0</v>
      </c>
      <c r="H178" s="13"/>
      <c r="I178" s="14">
        <v>169</v>
      </c>
      <c r="J178" s="14">
        <v>210</v>
      </c>
    </row>
    <row r="179" spans="1:10" ht="42" customHeight="1" x14ac:dyDescent="0.15">
      <c r="A179" s="32" t="s">
        <v>128</v>
      </c>
      <c r="B179" s="33"/>
      <c r="C179" s="33"/>
      <c r="D179" s="34"/>
      <c r="E179" s="10" t="s">
        <v>13</v>
      </c>
      <c r="F179" s="11">
        <v>1</v>
      </c>
      <c r="G179" s="18"/>
      <c r="H179" s="13"/>
      <c r="I179" s="14">
        <v>170</v>
      </c>
      <c r="J179" s="14"/>
    </row>
    <row r="180" spans="1:10" ht="42" customHeight="1" x14ac:dyDescent="0.15">
      <c r="A180" s="32" t="s">
        <v>129</v>
      </c>
      <c r="B180" s="33"/>
      <c r="C180" s="33"/>
      <c r="D180" s="34"/>
      <c r="E180" s="10" t="s">
        <v>13</v>
      </c>
      <c r="F180" s="11">
        <v>1</v>
      </c>
      <c r="G180" s="18"/>
      <c r="H180" s="13"/>
      <c r="I180" s="14">
        <v>171</v>
      </c>
      <c r="J180" s="14">
        <v>220</v>
      </c>
    </row>
    <row r="181" spans="1:10" ht="42" customHeight="1" x14ac:dyDescent="0.15">
      <c r="A181" s="32" t="s">
        <v>130</v>
      </c>
      <c r="B181" s="33"/>
      <c r="C181" s="33"/>
      <c r="D181" s="34"/>
      <c r="E181" s="10" t="s">
        <v>13</v>
      </c>
      <c r="F181" s="11">
        <v>1</v>
      </c>
      <c r="G181" s="12">
        <f>+G10+G180</f>
        <v>0</v>
      </c>
      <c r="H181" s="13"/>
      <c r="I181" s="14">
        <v>172</v>
      </c>
      <c r="J181" s="14">
        <v>30</v>
      </c>
    </row>
    <row r="182" spans="1:10" ht="42" customHeight="1" x14ac:dyDescent="0.15">
      <c r="A182" s="23" t="s">
        <v>131</v>
      </c>
      <c r="B182" s="24"/>
      <c r="C182" s="24"/>
      <c r="D182" s="25"/>
      <c r="E182" s="19" t="s">
        <v>132</v>
      </c>
      <c r="F182" s="20" t="s">
        <v>132</v>
      </c>
      <c r="G182" s="21">
        <f>G181</f>
        <v>0</v>
      </c>
      <c r="I182" s="22">
        <v>173</v>
      </c>
      <c r="J182" s="22">
        <v>90</v>
      </c>
    </row>
    <row r="183" spans="1:10" ht="42" customHeight="1" x14ac:dyDescent="0.15"/>
    <row r="184" spans="1:10" ht="42" customHeight="1" x14ac:dyDescent="0.15"/>
  </sheetData>
  <sheetProtection algorithmName="SHA-512" hashValue="eD7BDzE+wFwdFf/Te45K5sDB0BDawDkAd9exSic6ecESgXRuKEtP8QjhPO7+05PQ9CwukUGfAbOsHyjArQ9umA==" saltValue="kZPEyY1sPf6B2OD/K8vSvg==" spinCount="100000" sheet="1" objects="1" scenarios="1"/>
  <mergeCells count="32">
    <mergeCell ref="A181:D181"/>
    <mergeCell ref="A176:D176"/>
    <mergeCell ref="A177:D177"/>
    <mergeCell ref="A178:D178"/>
    <mergeCell ref="A179:D179"/>
    <mergeCell ref="A180:D180"/>
    <mergeCell ref="B80:D80"/>
    <mergeCell ref="C81:D81"/>
    <mergeCell ref="C165:D165"/>
    <mergeCell ref="C170:D170"/>
    <mergeCell ref="A175:D175"/>
    <mergeCell ref="B49:D49"/>
    <mergeCell ref="C50:D50"/>
    <mergeCell ref="B53:D53"/>
    <mergeCell ref="C54:D54"/>
    <mergeCell ref="C57:D57"/>
    <mergeCell ref="A182:D18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4:D34"/>
    <mergeCell ref="C35:D35"/>
    <mergeCell ref="B44:D44"/>
    <mergeCell ref="C45:D45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2025-06-05T08:43:40Z</dcterms:modified>
</cp:coreProperties>
</file>